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<sst xmlns="http://schemas.openxmlformats.org/spreadsheetml/2006/main" count="147" uniqueCount="101">
  <si>
    <r>
      <t>楚雄州</t>
    </r>
    <r>
      <rPr>
        <u/>
        <sz val="25"/>
        <color theme="1"/>
        <rFont val="方正黑体简体"/>
        <charset val="134"/>
      </rPr>
      <t xml:space="preserve"> 第一批国家集采</t>
    </r>
    <r>
      <rPr>
        <sz val="25"/>
        <color theme="1"/>
        <rFont val="方正黑体简体"/>
        <charset val="134"/>
      </rPr>
      <t>药品采购任务数量表</t>
    </r>
  </si>
  <si>
    <t>序号</t>
  </si>
  <si>
    <t>药品名称</t>
  </si>
  <si>
    <t>规格</t>
  </si>
  <si>
    <t>规格包装</t>
  </si>
  <si>
    <t>单位</t>
  </si>
  <si>
    <t>拟中选企业</t>
  </si>
  <si>
    <t>中选价格</t>
  </si>
  <si>
    <t>采购总量（楚雄州）</t>
  </si>
  <si>
    <t>总价（元）</t>
  </si>
  <si>
    <t>县市医保局应付金额（总金额*30%）</t>
  </si>
  <si>
    <t>“两病”范围</t>
  </si>
  <si>
    <t>阿托伐他汀钙片</t>
  </si>
  <si>
    <t>10mg</t>
  </si>
  <si>
    <t>10mg*28片</t>
  </si>
  <si>
    <t>盒</t>
  </si>
  <si>
    <t>兴安药业有限公司</t>
  </si>
  <si>
    <t>瑞舒伐他汀钙片</t>
  </si>
  <si>
    <t>10mg*14片</t>
  </si>
  <si>
    <t>南京正大天晴制药有限公司</t>
  </si>
  <si>
    <t>硫酸氢氯吡格雷片</t>
  </si>
  <si>
    <t>75mg</t>
  </si>
  <si>
    <t>75mg*7片</t>
  </si>
  <si>
    <t>乐普药业股份有限公司</t>
  </si>
  <si>
    <t>厄贝沙坦片</t>
  </si>
  <si>
    <t>75mg*12片</t>
  </si>
  <si>
    <t>瀚晖制药有限公司</t>
  </si>
  <si>
    <t>“两病”  用药</t>
  </si>
  <si>
    <t>150mg</t>
  </si>
  <si>
    <t>150mg*12片</t>
  </si>
  <si>
    <t>苯磺酸氨氯地平片</t>
  </si>
  <si>
    <t>5mg</t>
  </si>
  <si>
    <t>5mg*14片</t>
  </si>
  <si>
    <t>国药集团容生制药有限公司</t>
  </si>
  <si>
    <t>恩替卡韦分散片</t>
  </si>
  <si>
    <t>0.5mg</t>
  </si>
  <si>
    <t>0.5mg*21片</t>
  </si>
  <si>
    <t>苏州东瑞制药有限公司</t>
  </si>
  <si>
    <t>草酸艾司西酞普兰片</t>
  </si>
  <si>
    <t>10mg*7片</t>
  </si>
  <si>
    <t>四川科伦药业股份有限公司</t>
  </si>
  <si>
    <t>盐酸帕罗西汀片</t>
  </si>
  <si>
    <t>20mg</t>
  </si>
  <si>
    <t>20mg*20片</t>
  </si>
  <si>
    <t>浙江华海药业股份有限公司</t>
  </si>
  <si>
    <t>奥氮平片</t>
  </si>
  <si>
    <t>江苏豪森药业集团有限公司</t>
  </si>
  <si>
    <t>头孢呋辛酯片</t>
  </si>
  <si>
    <t>250mg</t>
  </si>
  <si>
    <t>250mg*8片</t>
  </si>
  <si>
    <t>广州白云山天心制药股份有限公司</t>
  </si>
  <si>
    <t>利培酮片</t>
  </si>
  <si>
    <t>1mg</t>
  </si>
  <si>
    <t>1mg*30片</t>
  </si>
  <si>
    <t>常州四药制药有限公司</t>
  </si>
  <si>
    <t>吉非替尼片</t>
  </si>
  <si>
    <t>250mg*10片</t>
  </si>
  <si>
    <t>齐鲁制药（海南）有限公司</t>
  </si>
  <si>
    <t>福辛普利钠片</t>
  </si>
  <si>
    <t>中美上海施贵宝制药有限公司</t>
  </si>
  <si>
    <t>厄贝沙坦氢氯噻嗪片</t>
  </si>
  <si>
    <t>150mg+  12.5mg</t>
  </si>
  <si>
    <t>(150mg+12.5mg)*14片</t>
  </si>
  <si>
    <t>赖诺普利片</t>
  </si>
  <si>
    <t>富马酸替诺福韦二吡呋酯片</t>
  </si>
  <si>
    <t>300mg</t>
  </si>
  <si>
    <t>300mg*30片</t>
  </si>
  <si>
    <t>齐鲁制药有限公司</t>
  </si>
  <si>
    <t>氯沙坦钾片</t>
  </si>
  <si>
    <t>50mg</t>
  </si>
  <si>
    <t>50mg*14片</t>
  </si>
  <si>
    <t>马来酸依那普利片</t>
  </si>
  <si>
    <t>10mg*16片</t>
  </si>
  <si>
    <t>扬子江药业集团江苏制药股份有限公司</t>
  </si>
  <si>
    <t>左乙拉西坦片</t>
  </si>
  <si>
    <t>250mg*30片</t>
  </si>
  <si>
    <t>浙江京新药业股份有限公司</t>
  </si>
  <si>
    <t>甲磺酸伊马替尼胶囊</t>
  </si>
  <si>
    <t>100mg</t>
  </si>
  <si>
    <t>100mg*60粒</t>
  </si>
  <si>
    <t>正大天晴药业集团股份有限公司</t>
  </si>
  <si>
    <t>孟鲁司特钠片</t>
  </si>
  <si>
    <t>10mg*5片</t>
  </si>
  <si>
    <t>杭州默沙东制药有限公司分包装</t>
  </si>
  <si>
    <t>蒙脱石散</t>
  </si>
  <si>
    <t>3g</t>
  </si>
  <si>
    <t>3g*15袋</t>
  </si>
  <si>
    <t>湖南华纳大药厂股份有限公司</t>
  </si>
  <si>
    <t>注射用培美曲塞二钠</t>
  </si>
  <si>
    <t>100mg*1支</t>
  </si>
  <si>
    <t xml:space="preserve">盒 </t>
  </si>
  <si>
    <t>四川汇宇制药有限公司</t>
  </si>
  <si>
    <t>氟比洛芬酯注射液</t>
  </si>
  <si>
    <t>50mg/5ml</t>
  </si>
  <si>
    <t>50mg*5支</t>
  </si>
  <si>
    <t>武汉大安制药有限公司</t>
  </si>
  <si>
    <t>盐酸右美托咪定注射液</t>
  </si>
  <si>
    <t>0.2mg/2ml</t>
  </si>
  <si>
    <t>0.2mg*4支</t>
  </si>
  <si>
    <t>扬子江药业集团有限公司</t>
  </si>
  <si>
    <t>合计：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</si>
</sst>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_);[Red]\(0.0\)"/>
    <numFmt numFmtId="177" formatCode="0.00_ "/>
    <numFmt numFmtId="178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5"/>
      <color theme="1"/>
      <name val="方正黑体简体"/>
      <charset val="134"/>
    </font>
    <font>
      <sz val="9"/>
      <color theme="1"/>
      <name val="方正黑体简体"/>
      <charset val="134"/>
    </font>
    <font>
      <sz val="11"/>
      <color theme="1"/>
      <name val="仿宋"/>
      <charset val="134"/>
    </font>
    <font>
      <sz val="12"/>
      <color theme="1"/>
      <name val="方正黑体简体"/>
      <charset val="134"/>
    </font>
    <font>
      <sz val="8"/>
      <color theme="1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25"/>
      <color theme="1"/>
      <name val="方正黑体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10" fillId="9" borderId="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shrinkToFi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horizontal="center"/>
    </xf>
    <xf numFmtId="0" fontId="3" fillId="0" borderId="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0" fillId="0" borderId="6" xfId="0" applyFont="1" applyFill="1" applyBorder="1" applyAlignment="1"/>
    <xf numFmtId="0" fontId="4" fillId="0" borderId="6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A1" sqref="A1:K2"/>
    </sheetView>
  </sheetViews>
  <sheetFormatPr defaultColWidth="9" defaultRowHeight="13.5"/>
  <cols>
    <col min="1" max="1" width="4.375" customWidth="1"/>
    <col min="2" max="2" width="14.125" customWidth="1"/>
    <col min="3" max="3" width="7.25" customWidth="1"/>
    <col min="4" max="4" width="10.875" customWidth="1"/>
    <col min="5" max="5" width="4.875" customWidth="1"/>
    <col min="6" max="6" width="14.75" customWidth="1"/>
    <col min="7" max="7" width="7.125" customWidth="1"/>
    <col min="8" max="8" width="7.625" customWidth="1"/>
    <col min="9" max="9" width="10.875" customWidth="1"/>
    <col min="10" max="10" width="14.375" customWidth="1"/>
    <col min="11" max="11" width="10.75" customWidth="1"/>
  </cols>
  <sheetData>
    <row r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  <c r="I3" s="3" t="s">
        <v>9</v>
      </c>
      <c r="J3" s="14" t="s">
        <v>10</v>
      </c>
      <c r="K3" s="2" t="s">
        <v>11</v>
      </c>
    </row>
    <row r="4" spans="1:11">
      <c r="A4" s="2"/>
      <c r="B4" s="2"/>
      <c r="C4" s="2"/>
      <c r="D4" s="2"/>
      <c r="E4" s="2"/>
      <c r="F4" s="2"/>
      <c r="G4" s="2"/>
      <c r="H4" s="3"/>
      <c r="I4" s="3"/>
      <c r="J4" s="14"/>
      <c r="K4" s="2"/>
    </row>
    <row r="5" ht="14" customHeight="1" spans="1:11">
      <c r="A5" s="2"/>
      <c r="B5" s="2"/>
      <c r="C5" s="2"/>
      <c r="D5" s="2"/>
      <c r="E5" s="2"/>
      <c r="F5" s="2"/>
      <c r="G5" s="2"/>
      <c r="H5" s="3"/>
      <c r="I5" s="3"/>
      <c r="J5" s="14"/>
      <c r="K5" s="2"/>
    </row>
    <row r="6" ht="24" customHeight="1" spans="1:11">
      <c r="A6" s="4">
        <v>1</v>
      </c>
      <c r="B6" s="4" t="s">
        <v>12</v>
      </c>
      <c r="C6" s="4" t="s">
        <v>13</v>
      </c>
      <c r="D6" s="4" t="s">
        <v>14</v>
      </c>
      <c r="E6" s="4" t="s">
        <v>15</v>
      </c>
      <c r="F6" s="4" t="s">
        <v>16</v>
      </c>
      <c r="G6" s="5">
        <v>3.6</v>
      </c>
      <c r="H6" s="6">
        <v>22917</v>
      </c>
      <c r="I6" s="6">
        <f t="shared" ref="I6:I31" si="0">SUM(G6*H6)</f>
        <v>82501.2</v>
      </c>
      <c r="J6" s="15">
        <f t="shared" ref="J6:J31" si="1">SUM(I6*0.3)</f>
        <v>24750.36</v>
      </c>
      <c r="K6" s="4"/>
    </row>
    <row r="7" ht="24" customHeight="1" spans="1:11">
      <c r="A7" s="4">
        <v>2</v>
      </c>
      <c r="B7" s="4" t="s">
        <v>17</v>
      </c>
      <c r="C7" s="4" t="s">
        <v>13</v>
      </c>
      <c r="D7" s="4" t="s">
        <v>18</v>
      </c>
      <c r="E7" s="4" t="s">
        <v>15</v>
      </c>
      <c r="F7" s="4" t="s">
        <v>19</v>
      </c>
      <c r="G7" s="5">
        <v>4.18</v>
      </c>
      <c r="H7" s="6">
        <v>18181</v>
      </c>
      <c r="I7" s="6">
        <f t="shared" si="0"/>
        <v>75996.58</v>
      </c>
      <c r="J7" s="15">
        <f t="shared" si="1"/>
        <v>22798.974</v>
      </c>
      <c r="K7" s="4"/>
    </row>
    <row r="8" ht="24" customHeight="1" spans="1:11">
      <c r="A8" s="4">
        <v>3</v>
      </c>
      <c r="B8" s="4" t="s">
        <v>20</v>
      </c>
      <c r="C8" s="4" t="s">
        <v>21</v>
      </c>
      <c r="D8" s="4" t="s">
        <v>22</v>
      </c>
      <c r="E8" s="4" t="s">
        <v>15</v>
      </c>
      <c r="F8" s="4" t="s">
        <v>23</v>
      </c>
      <c r="G8" s="5">
        <v>20.85</v>
      </c>
      <c r="H8" s="6">
        <v>53366</v>
      </c>
      <c r="I8" s="6">
        <f t="shared" si="0"/>
        <v>1112681.1</v>
      </c>
      <c r="J8" s="15">
        <f t="shared" si="1"/>
        <v>333804.33</v>
      </c>
      <c r="K8" s="4"/>
    </row>
    <row r="9" ht="24" customHeight="1" spans="1:11">
      <c r="A9" s="7">
        <v>4</v>
      </c>
      <c r="B9" s="4" t="s">
        <v>24</v>
      </c>
      <c r="C9" s="4" t="s">
        <v>21</v>
      </c>
      <c r="D9" s="4" t="s">
        <v>25</v>
      </c>
      <c r="E9" s="4" t="s">
        <v>15</v>
      </c>
      <c r="F9" s="4" t="s">
        <v>26</v>
      </c>
      <c r="G9" s="5">
        <v>2.3</v>
      </c>
      <c r="H9" s="6">
        <v>68435</v>
      </c>
      <c r="I9" s="6">
        <f t="shared" si="0"/>
        <v>157400.5</v>
      </c>
      <c r="J9" s="15">
        <f t="shared" si="1"/>
        <v>47220.15</v>
      </c>
      <c r="K9" s="4" t="s">
        <v>27</v>
      </c>
    </row>
    <row r="10" ht="16" customHeight="1" spans="1:11">
      <c r="A10" s="8"/>
      <c r="B10" s="4"/>
      <c r="C10" s="4" t="s">
        <v>28</v>
      </c>
      <c r="D10" s="4" t="s">
        <v>29</v>
      </c>
      <c r="E10" s="4" t="s">
        <v>15</v>
      </c>
      <c r="F10" s="4" t="s">
        <v>26</v>
      </c>
      <c r="G10" s="5">
        <v>3.91</v>
      </c>
      <c r="H10" s="6">
        <v>99476</v>
      </c>
      <c r="I10" s="6">
        <f t="shared" si="0"/>
        <v>388951.16</v>
      </c>
      <c r="J10" s="15">
        <f t="shared" si="1"/>
        <v>116685.348</v>
      </c>
      <c r="K10" s="4" t="s">
        <v>27</v>
      </c>
    </row>
    <row r="11" ht="24" customHeight="1" spans="1:11">
      <c r="A11" s="4">
        <v>5</v>
      </c>
      <c r="B11" s="4" t="s">
        <v>30</v>
      </c>
      <c r="C11" s="4" t="s">
        <v>31</v>
      </c>
      <c r="D11" s="4" t="s">
        <v>32</v>
      </c>
      <c r="E11" s="4" t="s">
        <v>15</v>
      </c>
      <c r="F11" s="4" t="s">
        <v>33</v>
      </c>
      <c r="G11" s="5">
        <v>0.84</v>
      </c>
      <c r="H11" s="6">
        <v>262104</v>
      </c>
      <c r="I11" s="6">
        <f t="shared" si="0"/>
        <v>220167.36</v>
      </c>
      <c r="J11" s="15">
        <f t="shared" si="1"/>
        <v>66050.208</v>
      </c>
      <c r="K11" s="4" t="s">
        <v>27</v>
      </c>
    </row>
    <row r="12" ht="24" customHeight="1" spans="1:11">
      <c r="A12" s="4">
        <v>6</v>
      </c>
      <c r="B12" s="4" t="s">
        <v>34</v>
      </c>
      <c r="C12" s="4" t="s">
        <v>35</v>
      </c>
      <c r="D12" s="4" t="s">
        <v>36</v>
      </c>
      <c r="E12" s="4" t="s">
        <v>15</v>
      </c>
      <c r="F12" s="4" t="s">
        <v>37</v>
      </c>
      <c r="G12" s="5">
        <v>3.83</v>
      </c>
      <c r="H12" s="6">
        <v>2138</v>
      </c>
      <c r="I12" s="6">
        <f t="shared" si="0"/>
        <v>8188.54</v>
      </c>
      <c r="J12" s="15">
        <f t="shared" si="1"/>
        <v>2456.562</v>
      </c>
      <c r="K12" s="4"/>
    </row>
    <row r="13" ht="24" customHeight="1" spans="1:11">
      <c r="A13" s="4">
        <v>7</v>
      </c>
      <c r="B13" s="4" t="s">
        <v>38</v>
      </c>
      <c r="C13" s="4" t="s">
        <v>13</v>
      </c>
      <c r="D13" s="4" t="s">
        <v>39</v>
      </c>
      <c r="E13" s="4" t="s">
        <v>15</v>
      </c>
      <c r="F13" s="4" t="s">
        <v>40</v>
      </c>
      <c r="G13" s="5">
        <v>29.89</v>
      </c>
      <c r="H13" s="6">
        <v>11427</v>
      </c>
      <c r="I13" s="6">
        <f t="shared" si="0"/>
        <v>341553.03</v>
      </c>
      <c r="J13" s="15">
        <f t="shared" si="1"/>
        <v>102465.909</v>
      </c>
      <c r="K13" s="4"/>
    </row>
    <row r="14" ht="24" customHeight="1" spans="1:11">
      <c r="A14" s="4">
        <v>8</v>
      </c>
      <c r="B14" s="4" t="s">
        <v>41</v>
      </c>
      <c r="C14" s="4" t="s">
        <v>42</v>
      </c>
      <c r="D14" s="4" t="s">
        <v>43</v>
      </c>
      <c r="E14" s="4" t="s">
        <v>15</v>
      </c>
      <c r="F14" s="4" t="s">
        <v>44</v>
      </c>
      <c r="G14" s="5">
        <v>31.18</v>
      </c>
      <c r="H14" s="6">
        <v>4389</v>
      </c>
      <c r="I14" s="6">
        <f t="shared" si="0"/>
        <v>136849.02</v>
      </c>
      <c r="J14" s="15">
        <f t="shared" si="1"/>
        <v>41054.706</v>
      </c>
      <c r="K14" s="4"/>
    </row>
    <row r="15" ht="24" customHeight="1" spans="1:11">
      <c r="A15" s="4">
        <v>9</v>
      </c>
      <c r="B15" s="4" t="s">
        <v>45</v>
      </c>
      <c r="C15" s="4" t="s">
        <v>13</v>
      </c>
      <c r="D15" s="4" t="s">
        <v>39</v>
      </c>
      <c r="E15" s="4" t="s">
        <v>15</v>
      </c>
      <c r="F15" s="4" t="s">
        <v>46</v>
      </c>
      <c r="G15" s="5">
        <v>43.6</v>
      </c>
      <c r="H15" s="6">
        <v>4802</v>
      </c>
      <c r="I15" s="6">
        <f t="shared" si="0"/>
        <v>209367.2</v>
      </c>
      <c r="J15" s="15">
        <f t="shared" si="1"/>
        <v>62810.16</v>
      </c>
      <c r="K15" s="4"/>
    </row>
    <row r="16" ht="24" customHeight="1" spans="1:11">
      <c r="A16" s="4">
        <v>10</v>
      </c>
      <c r="B16" s="4" t="s">
        <v>47</v>
      </c>
      <c r="C16" s="4" t="s">
        <v>48</v>
      </c>
      <c r="D16" s="4" t="s">
        <v>49</v>
      </c>
      <c r="E16" s="4" t="s">
        <v>15</v>
      </c>
      <c r="F16" s="4" t="s">
        <v>50</v>
      </c>
      <c r="G16" s="5">
        <v>3.87</v>
      </c>
      <c r="H16" s="6">
        <v>4422</v>
      </c>
      <c r="I16" s="6">
        <f t="shared" si="0"/>
        <v>17113.14</v>
      </c>
      <c r="J16" s="15">
        <f t="shared" si="1"/>
        <v>5133.942</v>
      </c>
      <c r="K16" s="4"/>
    </row>
    <row r="17" ht="18" customHeight="1" spans="1:11">
      <c r="A17" s="4">
        <v>11</v>
      </c>
      <c r="B17" s="4" t="s">
        <v>51</v>
      </c>
      <c r="C17" s="4" t="s">
        <v>52</v>
      </c>
      <c r="D17" s="4" t="s">
        <v>53</v>
      </c>
      <c r="E17" s="4" t="s">
        <v>15</v>
      </c>
      <c r="F17" s="4" t="s">
        <v>54</v>
      </c>
      <c r="G17" s="5">
        <v>3.6</v>
      </c>
      <c r="H17" s="6">
        <v>18159</v>
      </c>
      <c r="I17" s="6">
        <f t="shared" si="0"/>
        <v>65372.4</v>
      </c>
      <c r="J17" s="15">
        <f t="shared" si="1"/>
        <v>19611.72</v>
      </c>
      <c r="K17" s="4"/>
    </row>
    <row r="18" ht="24" customHeight="1" spans="1:11">
      <c r="A18" s="4">
        <v>12</v>
      </c>
      <c r="B18" s="4" t="s">
        <v>55</v>
      </c>
      <c r="C18" s="4" t="s">
        <v>48</v>
      </c>
      <c r="D18" s="4" t="s">
        <v>56</v>
      </c>
      <c r="E18" s="4"/>
      <c r="F18" s="4" t="s">
        <v>57</v>
      </c>
      <c r="G18" s="5">
        <v>257</v>
      </c>
      <c r="H18" s="9">
        <v>0</v>
      </c>
      <c r="I18" s="6">
        <f t="shared" si="0"/>
        <v>0</v>
      </c>
      <c r="J18" s="15">
        <f t="shared" si="1"/>
        <v>0</v>
      </c>
      <c r="K18" s="4"/>
    </row>
    <row r="19" ht="24" customHeight="1" spans="1:11">
      <c r="A19" s="4">
        <v>13</v>
      </c>
      <c r="B19" s="4" t="s">
        <v>58</v>
      </c>
      <c r="C19" s="4" t="s">
        <v>13</v>
      </c>
      <c r="D19" s="4" t="s">
        <v>18</v>
      </c>
      <c r="E19" s="4" t="s">
        <v>15</v>
      </c>
      <c r="F19" s="4" t="s">
        <v>59</v>
      </c>
      <c r="G19" s="5">
        <v>11.8</v>
      </c>
      <c r="H19" s="6">
        <v>539</v>
      </c>
      <c r="I19" s="6">
        <f t="shared" si="0"/>
        <v>6360.2</v>
      </c>
      <c r="J19" s="15">
        <f t="shared" si="1"/>
        <v>1908.06</v>
      </c>
      <c r="K19" s="4"/>
    </row>
    <row r="20" ht="24" customHeight="1" spans="1:11">
      <c r="A20" s="4">
        <v>14</v>
      </c>
      <c r="B20" s="4" t="s">
        <v>60</v>
      </c>
      <c r="C20" s="4" t="s">
        <v>61</v>
      </c>
      <c r="D20" s="4" t="s">
        <v>62</v>
      </c>
      <c r="E20" s="4" t="s">
        <v>15</v>
      </c>
      <c r="F20" s="4" t="s">
        <v>44</v>
      </c>
      <c r="G20" s="5">
        <v>14.67</v>
      </c>
      <c r="H20" s="6">
        <v>18347</v>
      </c>
      <c r="I20" s="6">
        <f t="shared" si="0"/>
        <v>269150.49</v>
      </c>
      <c r="J20" s="15">
        <f t="shared" si="1"/>
        <v>80745.147</v>
      </c>
      <c r="K20" s="4" t="s">
        <v>27</v>
      </c>
    </row>
    <row r="21" ht="24" customHeight="1" spans="1:11">
      <c r="A21" s="4">
        <v>15</v>
      </c>
      <c r="B21" s="4" t="s">
        <v>63</v>
      </c>
      <c r="C21" s="4" t="s">
        <v>31</v>
      </c>
      <c r="D21" s="4" t="s">
        <v>14</v>
      </c>
      <c r="E21" s="4" t="s">
        <v>15</v>
      </c>
      <c r="F21" s="4" t="s">
        <v>44</v>
      </c>
      <c r="G21" s="5">
        <v>6.45</v>
      </c>
      <c r="H21" s="6">
        <v>159</v>
      </c>
      <c r="I21" s="6">
        <f t="shared" si="0"/>
        <v>1025.55</v>
      </c>
      <c r="J21" s="15">
        <f t="shared" si="1"/>
        <v>307.665</v>
      </c>
      <c r="K21" s="4" t="s">
        <v>27</v>
      </c>
    </row>
    <row r="22" ht="24" customHeight="1" spans="1:11">
      <c r="A22" s="4">
        <v>16</v>
      </c>
      <c r="B22" s="4" t="s">
        <v>64</v>
      </c>
      <c r="C22" s="4" t="s">
        <v>65</v>
      </c>
      <c r="D22" s="4" t="s">
        <v>66</v>
      </c>
      <c r="E22" s="4" t="s">
        <v>15</v>
      </c>
      <c r="F22" s="4" t="s">
        <v>67</v>
      </c>
      <c r="G22" s="5">
        <v>8.7</v>
      </c>
      <c r="H22" s="6">
        <v>133</v>
      </c>
      <c r="I22" s="6">
        <f t="shared" si="0"/>
        <v>1157.1</v>
      </c>
      <c r="J22" s="15">
        <f t="shared" si="1"/>
        <v>347.13</v>
      </c>
      <c r="K22" s="4"/>
    </row>
    <row r="23" ht="24" customHeight="1" spans="1:11">
      <c r="A23" s="4">
        <v>17</v>
      </c>
      <c r="B23" s="4" t="s">
        <v>68</v>
      </c>
      <c r="C23" s="4" t="s">
        <v>69</v>
      </c>
      <c r="D23" s="4" t="s">
        <v>70</v>
      </c>
      <c r="E23" s="4" t="s">
        <v>15</v>
      </c>
      <c r="F23" s="4" t="s">
        <v>44</v>
      </c>
      <c r="G23" s="5">
        <v>14.7</v>
      </c>
      <c r="H23" s="6">
        <v>3076</v>
      </c>
      <c r="I23" s="6">
        <f t="shared" si="0"/>
        <v>45217.2</v>
      </c>
      <c r="J23" s="15">
        <f t="shared" si="1"/>
        <v>13565.16</v>
      </c>
      <c r="K23" s="4"/>
    </row>
    <row r="24" ht="24" customHeight="1" spans="1:11">
      <c r="A24" s="4">
        <v>18</v>
      </c>
      <c r="B24" s="4" t="s">
        <v>71</v>
      </c>
      <c r="C24" s="4" t="s">
        <v>13</v>
      </c>
      <c r="D24" s="4" t="s">
        <v>72</v>
      </c>
      <c r="E24" s="4" t="s">
        <v>15</v>
      </c>
      <c r="F24" s="4" t="s">
        <v>73</v>
      </c>
      <c r="G24" s="5">
        <v>8.93</v>
      </c>
      <c r="H24" s="6">
        <v>63736</v>
      </c>
      <c r="I24" s="6">
        <f t="shared" si="0"/>
        <v>569162.48</v>
      </c>
      <c r="J24" s="15">
        <f t="shared" si="1"/>
        <v>170748.744</v>
      </c>
      <c r="K24" s="4" t="s">
        <v>27</v>
      </c>
    </row>
    <row r="25" ht="24" customHeight="1" spans="1:11">
      <c r="A25" s="4">
        <v>19</v>
      </c>
      <c r="B25" s="4" t="s">
        <v>74</v>
      </c>
      <c r="C25" s="4" t="s">
        <v>48</v>
      </c>
      <c r="D25" s="4" t="s">
        <v>75</v>
      </c>
      <c r="E25" s="4" t="s">
        <v>15</v>
      </c>
      <c r="F25" s="4" t="s">
        <v>76</v>
      </c>
      <c r="G25" s="5">
        <v>71.79</v>
      </c>
      <c r="H25" s="6">
        <v>31</v>
      </c>
      <c r="I25" s="6">
        <f t="shared" si="0"/>
        <v>2225.49</v>
      </c>
      <c r="J25" s="15">
        <f t="shared" si="1"/>
        <v>667.647</v>
      </c>
      <c r="K25" s="4"/>
    </row>
    <row r="26" ht="24" customHeight="1" spans="1:11">
      <c r="A26" s="4">
        <v>20</v>
      </c>
      <c r="B26" s="4" t="s">
        <v>77</v>
      </c>
      <c r="C26" s="4" t="s">
        <v>78</v>
      </c>
      <c r="D26" s="4" t="s">
        <v>79</v>
      </c>
      <c r="E26" s="4" t="s">
        <v>15</v>
      </c>
      <c r="F26" s="4" t="s">
        <v>80</v>
      </c>
      <c r="G26" s="5">
        <v>586.39</v>
      </c>
      <c r="H26" s="6">
        <v>12</v>
      </c>
      <c r="I26" s="6">
        <f t="shared" si="0"/>
        <v>7036.68</v>
      </c>
      <c r="J26" s="15">
        <f t="shared" si="1"/>
        <v>2111.004</v>
      </c>
      <c r="K26" s="4"/>
    </row>
    <row r="27" ht="24" customHeight="1" spans="1:11">
      <c r="A27" s="4">
        <v>21</v>
      </c>
      <c r="B27" s="4" t="s">
        <v>81</v>
      </c>
      <c r="C27" s="4" t="s">
        <v>13</v>
      </c>
      <c r="D27" s="4" t="s">
        <v>82</v>
      </c>
      <c r="E27" s="4" t="s">
        <v>15</v>
      </c>
      <c r="F27" s="4" t="s">
        <v>83</v>
      </c>
      <c r="G27" s="5">
        <v>19.38</v>
      </c>
      <c r="H27" s="6">
        <v>16816</v>
      </c>
      <c r="I27" s="6">
        <f t="shared" si="0"/>
        <v>325894.08</v>
      </c>
      <c r="J27" s="15">
        <f t="shared" si="1"/>
        <v>97768.224</v>
      </c>
      <c r="K27" s="4"/>
    </row>
    <row r="28" ht="24" customHeight="1" spans="1:11">
      <c r="A28" s="4">
        <v>22</v>
      </c>
      <c r="B28" s="4" t="s">
        <v>84</v>
      </c>
      <c r="C28" s="4" t="s">
        <v>85</v>
      </c>
      <c r="D28" s="4" t="s">
        <v>86</v>
      </c>
      <c r="E28" s="4" t="s">
        <v>15</v>
      </c>
      <c r="F28" s="4" t="s">
        <v>87</v>
      </c>
      <c r="G28" s="5">
        <v>4.16</v>
      </c>
      <c r="H28" s="6">
        <v>17500</v>
      </c>
      <c r="I28" s="6">
        <f t="shared" si="0"/>
        <v>72800</v>
      </c>
      <c r="J28" s="15">
        <f t="shared" si="1"/>
        <v>21840</v>
      </c>
      <c r="K28" s="4"/>
    </row>
    <row r="29" ht="24" customHeight="1" spans="1:11">
      <c r="A29" s="4">
        <v>23</v>
      </c>
      <c r="B29" s="4" t="s">
        <v>88</v>
      </c>
      <c r="C29" s="4" t="s">
        <v>78</v>
      </c>
      <c r="D29" s="4" t="s">
        <v>89</v>
      </c>
      <c r="E29" s="4" t="s">
        <v>90</v>
      </c>
      <c r="F29" s="4" t="s">
        <v>91</v>
      </c>
      <c r="G29" s="5">
        <v>798</v>
      </c>
      <c r="H29" s="6">
        <v>0</v>
      </c>
      <c r="I29" s="6">
        <f t="shared" si="0"/>
        <v>0</v>
      </c>
      <c r="J29" s="15">
        <f t="shared" si="1"/>
        <v>0</v>
      </c>
      <c r="K29" s="4"/>
    </row>
    <row r="30" ht="24" customHeight="1" spans="1:11">
      <c r="A30" s="4">
        <v>24</v>
      </c>
      <c r="B30" s="4" t="s">
        <v>92</v>
      </c>
      <c r="C30" s="4" t="s">
        <v>93</v>
      </c>
      <c r="D30" s="4" t="s">
        <v>94</v>
      </c>
      <c r="E30" s="4" t="s">
        <v>15</v>
      </c>
      <c r="F30" s="4" t="s">
        <v>95</v>
      </c>
      <c r="G30" s="5">
        <v>109.75</v>
      </c>
      <c r="H30" s="6">
        <v>113</v>
      </c>
      <c r="I30" s="6">
        <f t="shared" si="0"/>
        <v>12401.75</v>
      </c>
      <c r="J30" s="15">
        <f t="shared" si="1"/>
        <v>3720.525</v>
      </c>
      <c r="K30" s="4"/>
    </row>
    <row r="31" ht="24" customHeight="1" spans="1:11">
      <c r="A31" s="4">
        <v>25</v>
      </c>
      <c r="B31" s="4" t="s">
        <v>96</v>
      </c>
      <c r="C31" s="4" t="s">
        <v>97</v>
      </c>
      <c r="D31" s="4" t="s">
        <v>98</v>
      </c>
      <c r="E31" s="4" t="s">
        <v>15</v>
      </c>
      <c r="F31" s="4" t="s">
        <v>99</v>
      </c>
      <c r="G31" s="5">
        <v>532</v>
      </c>
      <c r="H31" s="6">
        <v>334</v>
      </c>
      <c r="I31" s="6">
        <f t="shared" si="0"/>
        <v>177688</v>
      </c>
      <c r="J31" s="15">
        <f t="shared" si="1"/>
        <v>53306.4</v>
      </c>
      <c r="K31" s="4"/>
    </row>
    <row r="32" ht="40" customHeight="1" spans="1:11">
      <c r="A32" s="10" t="s">
        <v>100</v>
      </c>
      <c r="B32" s="11"/>
      <c r="C32" s="11"/>
      <c r="D32" s="11"/>
      <c r="E32" s="11"/>
      <c r="F32" s="11"/>
      <c r="G32" s="11"/>
      <c r="H32" s="11"/>
      <c r="I32" s="16">
        <f>SUM(I6:I31)</f>
        <v>4306260.25</v>
      </c>
      <c r="J32" s="15">
        <f>SUM(J6:J31)</f>
        <v>1291878.075</v>
      </c>
      <c r="K32" s="15"/>
    </row>
    <row r="33" ht="15.75" spans="1:11">
      <c r="A33" s="12"/>
      <c r="B33" s="12"/>
      <c r="C33" s="13"/>
      <c r="D33" s="13"/>
      <c r="E33" s="13"/>
      <c r="F33" s="13"/>
      <c r="G33" s="13"/>
      <c r="H33" s="13"/>
      <c r="I33" s="13"/>
      <c r="J33" s="13"/>
      <c r="K33" s="13"/>
    </row>
  </sheetData>
  <mergeCells count="16">
    <mergeCell ref="C33:I33"/>
    <mergeCell ref="J33:K33"/>
    <mergeCell ref="A3:A5"/>
    <mergeCell ref="A9:A10"/>
    <mergeCell ref="B3:B5"/>
    <mergeCell ref="B9:B1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A1:K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楚雄州直属党政机关单位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2020-03-20T01:00:00Z</dcterms:created>
  <dcterms:modified xsi:type="dcterms:W3CDTF">2021-02-07T09:02:40Z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